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ha.paas\Documents\vabatahtlik tegevus\Vabatahtlik tegevus\Siseministeeriumi strat.partneri tegevused\2021\"/>
    </mc:Choice>
  </mc:AlternateContent>
  <bookViews>
    <workbookView xWindow="0" yWindow="0" windowWidth="15270" windowHeight="4035"/>
  </bookViews>
  <sheets>
    <sheet name="finantsaruande vorm" sheetId="1" r:id="rId1"/>
  </sheets>
  <definedNames>
    <definedName name="_xlnm.Print_Area" localSheetId="0">'finantsaruande vorm'!$A$1:$E$50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9" i="1" l="1"/>
  <c r="C31" i="1" l="1"/>
  <c r="C24" i="1" l="1"/>
  <c r="C26" i="1" l="1"/>
  <c r="C40" i="1" s="1"/>
  <c r="D24" i="1" l="1"/>
  <c r="B10" i="1" l="1"/>
  <c r="B40" i="1" l="1"/>
  <c r="D13" i="1"/>
  <c r="D26" i="1" l="1"/>
  <c r="D19" i="1" l="1"/>
  <c r="D31" i="1" l="1"/>
  <c r="D40" i="1" s="1"/>
</calcChain>
</file>

<file path=xl/sharedStrings.xml><?xml version="1.0" encoding="utf-8"?>
<sst xmlns="http://schemas.openxmlformats.org/spreadsheetml/2006/main" count="66" uniqueCount="65">
  <si>
    <t>Aruande esitaja:</t>
  </si>
  <si>
    <t>Tegevuste lepingujärgne maksumus:</t>
  </si>
  <si>
    <t>Tehtud kulutused summas:</t>
  </si>
  <si>
    <t>Projekti kulud tegevuste kaupa</t>
  </si>
  <si>
    <t>Tegelikud kulud</t>
  </si>
  <si>
    <t>Jääk</t>
  </si>
  <si>
    <t>Märkused</t>
  </si>
  <si>
    <t>Finantsaruandele lisatakse ülevaade teistest finantseerimisallikatest.</t>
  </si>
  <si>
    <t xml:space="preserve">       </t>
  </si>
  <si>
    <t xml:space="preserve">(allkirjastatud digitaalselt)                    </t>
  </si>
  <si>
    <t xml:space="preserve">(allkirjastatud digitaalselt)      </t>
  </si>
  <si>
    <t>Lepingu nr:</t>
  </si>
  <si>
    <t xml:space="preserve">Leif Kalev                         </t>
  </si>
  <si>
    <t>Kulud toetusest vastavalt kalkulatsioonile</t>
  </si>
  <si>
    <t>Toetuse kasutamise periood:</t>
  </si>
  <si>
    <t>KOKKU</t>
  </si>
  <si>
    <t>LISA 3</t>
  </si>
  <si>
    <t>Riigieelarvelise toetuse kasutamise lepingu juurde</t>
  </si>
  <si>
    <t>Riigieelarvelise toetuse kasutamise finantsaruande vorm</t>
  </si>
  <si>
    <t xml:space="preserve">Toetuse andja: </t>
  </si>
  <si>
    <t>Toetuse saaja:</t>
  </si>
  <si>
    <t>Eesti Külaliikumine Kodukant MTÜ</t>
  </si>
  <si>
    <t>Tellitud tööd ja teenused</t>
  </si>
  <si>
    <t>Sidekulu</t>
  </si>
  <si>
    <t xml:space="preserve">3. Rahvusvaheline koostöö </t>
  </si>
  <si>
    <t>Krista Habakukk</t>
  </si>
  <si>
    <t xml:space="preserve"> Kommunikatsioonijuhi tasu jaanuar koos kõigi maksudega</t>
  </si>
  <si>
    <t xml:space="preserve"> Kommunikatsioonijuhi tasu veebruar koos kõigi maksudega</t>
  </si>
  <si>
    <t xml:space="preserve"> Kommunikatsioonijuhi tasu märts koos kõigi maksudega</t>
  </si>
  <si>
    <t>Mobiilsed teenused jaanuar</t>
  </si>
  <si>
    <t>Mobiilsed teenused veebruar</t>
  </si>
  <si>
    <t>7-4/1355</t>
  </si>
  <si>
    <t>Finantsaruande koostamine ja raamatupidamine</t>
  </si>
  <si>
    <t>01.01.2021-31.03.2021</t>
  </si>
  <si>
    <t>kommunikatsioonijuhi teenus</t>
  </si>
  <si>
    <t>31.01.20 Töötasu arvestus, Käsundusleping VT-2 2021 ,</t>
  </si>
  <si>
    <t>31.03.20 Töötasu arvestus, Käsundusleping VT-2 2021,</t>
  </si>
  <si>
    <t>28.02.20 Töötasu arvestus, Käsundusleping VT-2 2021,</t>
  </si>
  <si>
    <t>1. Vajaliku teavitustöö tagamine
Vabatahtliku Värava ja lehega seotud FB töös hoidmine</t>
  </si>
  <si>
    <t>valdkonnajuhi teenus</t>
  </si>
  <si>
    <t>31.01.20 Töötasu arvestus, Käsundusleping VT-1 2021 ,</t>
  </si>
  <si>
    <t>28.02.20 Töötasu arvestus, Käsundusleping VT-1 2021,</t>
  </si>
  <si>
    <t>31.03.20 Töötasu arvestus, Käsundusleping VT-1 2021,</t>
  </si>
  <si>
    <t>Valdkonnajuhi tasu jaanuar koos kõigi maksudega</t>
  </si>
  <si>
    <t>Valdkonnajuhi tasu veebruar koos kõigi maksudega</t>
  </si>
  <si>
    <t>Valdkonnajuhi tasu märts koos kõigi maksudega</t>
  </si>
  <si>
    <t>Euroopa Vabatahtlike ühenduse liikmemaks. Eesti  osalemine Euroopa Vabatahtliku Keskuse töös (CEV)</t>
  </si>
  <si>
    <t>28.01.21 Invoice MSF/2021/009</t>
  </si>
  <si>
    <t>4. Tegevuskulud võrgustikule</t>
  </si>
  <si>
    <t>31.01.21 Arve 20210103388378</t>
  </si>
  <si>
    <t>28.02.21 Arve 20210203943321</t>
  </si>
  <si>
    <t xml:space="preserve">31.03.21 Arve 1 </t>
  </si>
  <si>
    <t>IT teenus - keskkonna kasutamine</t>
  </si>
  <si>
    <t>ZOOM paketid 14.01.ja 14.02 arved</t>
  </si>
  <si>
    <t>16.02.21 Maj kulu aruanne E.P</t>
  </si>
  <si>
    <t>17.03.21 Maj,kulu aruanne E.P</t>
  </si>
  <si>
    <t>ZOOM pakett 14.03 arve</t>
  </si>
  <si>
    <t>5. Halduskulud (raamatupidamine, bürootarbed,  sidekulu ja IT teenus)</t>
  </si>
  <si>
    <t>30.03.21 Arve 228</t>
  </si>
  <si>
    <t>Võrgustiku veebiseminari praktilise töötoa läbiviimine 30.03</t>
  </si>
  <si>
    <t>02.04.21 Arve 1017</t>
  </si>
  <si>
    <t>"Vabatahtliku seltsilise käsiraamat" kujundamine, osaliselt. Kogu arve summa 1300 eurot</t>
  </si>
  <si>
    <t xml:space="preserve">2.  Valdkonna toimimise tagamine (nõustamine, tegevuste korraldamine, osalemine nõupidamistel, jne.) </t>
  </si>
  <si>
    <t>Aruande koostamise kuupäev: 5.04.2021</t>
  </si>
  <si>
    <t>Aruande koostanud: Anne-Ly Aalde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</si>
</sst>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i/>
      <sz val="11"/>
      <color theme="0" tint="-0.499984740745262"/>
      <name val="Times New Roman"/>
      <family val="1"/>
      <charset val="186"/>
    </font>
    <font>
      <b/>
      <i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i/>
      <sz val="11"/>
      <color rgb="FF80808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lightUp">
        <fgColor theme="0" tint="-0.34998626667073579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2" fontId="1" fillId="0" borderId="0" xfId="0" applyNumberFormat="1" applyFont="1" applyFill="1" applyAlignment="1" applyProtection="1">
      <alignment horizontal="left"/>
      <protection locked="0"/>
    </xf>
    <xf numFmtId="2" fontId="1" fillId="0" borderId="0" xfId="0" applyNumberFormat="1" applyFont="1" applyFill="1" applyAlignment="1">
      <alignment horizontal="right"/>
    </xf>
    <xf numFmtId="2" fontId="1" fillId="0" borderId="0" xfId="0" applyNumberFormat="1" applyFont="1" applyAlignment="1">
      <alignment horizontal="right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4" fontId="3" fillId="4" borderId="1" xfId="0" applyNumberFormat="1" applyFont="1" applyFill="1" applyBorder="1" applyAlignment="1" applyProtection="1">
      <alignment horizontal="right" vertical="center"/>
    </xf>
    <xf numFmtId="2" fontId="4" fillId="4" borderId="3" xfId="0" applyNumberFormat="1" applyFont="1" applyFill="1" applyBorder="1" applyAlignment="1" applyProtection="1">
      <alignment horizontal="right" vertical="center" wrapText="1"/>
    </xf>
    <xf numFmtId="0" fontId="5" fillId="4" borderId="3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2" fontId="7" fillId="2" borderId="1" xfId="0" applyNumberFormat="1" applyFont="1" applyFill="1" applyBorder="1" applyAlignment="1" applyProtection="1">
      <alignment horizontal="left" vertical="center" wrapText="1"/>
      <protection locked="0"/>
    </xf>
    <xf numFmtId="2" fontId="7" fillId="0" borderId="1" xfId="0" applyNumberFormat="1" applyFont="1" applyBorder="1" applyAlignment="1" applyProtection="1">
      <alignment horizontal="right" vertical="center" wrapText="1"/>
      <protection locked="0"/>
    </xf>
    <xf numFmtId="2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2" fontId="8" fillId="2" borderId="1" xfId="0" applyNumberFormat="1" applyFont="1" applyFill="1" applyBorder="1" applyAlignment="1" applyProtection="1">
      <alignment horizontal="left" vertical="center" wrapText="1"/>
      <protection locked="0"/>
    </xf>
    <xf numFmtId="2" fontId="8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2" fontId="4" fillId="4" borderId="1" xfId="0" applyNumberFormat="1" applyFont="1" applyFill="1" applyBorder="1" applyAlignment="1" applyProtection="1">
      <alignment horizontal="righ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14" fontId="7" fillId="0" borderId="1" xfId="0" applyNumberFormat="1" applyFont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2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4" fontId="3" fillId="4" borderId="1" xfId="0" applyNumberFormat="1" applyFont="1" applyFill="1" applyBorder="1" applyAlignment="1" applyProtection="1">
      <alignment horizontal="right"/>
    </xf>
    <xf numFmtId="2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2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 applyProtection="1">
      <alignment horizontal="right" vertical="top" wrapText="1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right"/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right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left"/>
    </xf>
    <xf numFmtId="2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right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topLeftCell="A7" zoomScale="85" zoomScaleNormal="85" workbookViewId="0">
      <pane ySplit="6" topLeftCell="A13" activePane="bottomLeft" state="frozen"/>
      <selection activeCell="A7" sqref="A7"/>
      <selection pane="bottomLeft" sqref="A1:E1"/>
    </sheetView>
  </sheetViews>
  <sheetFormatPr defaultColWidth="9.140625" defaultRowHeight="15" x14ac:dyDescent="0.25"/>
  <cols>
    <col min="1" max="1" width="47.5703125" style="1" customWidth="1"/>
    <col min="2" max="2" width="17.42578125" style="1" customWidth="1"/>
    <col min="3" max="3" width="13.42578125" style="54" bestFit="1" customWidth="1"/>
    <col min="4" max="4" width="14.140625" style="54" customWidth="1"/>
    <col min="5" max="5" width="54.140625" style="1" customWidth="1"/>
    <col min="6" max="16384" width="9.140625" style="1"/>
  </cols>
  <sheetData>
    <row r="1" spans="1:5" ht="13.9" x14ac:dyDescent="0.25">
      <c r="A1" s="61" t="s">
        <v>16</v>
      </c>
      <c r="B1" s="61"/>
      <c r="C1" s="61"/>
      <c r="D1" s="61"/>
      <c r="E1" s="61"/>
    </row>
    <row r="2" spans="1:5" ht="13.9" x14ac:dyDescent="0.25">
      <c r="A2" s="61" t="s">
        <v>17</v>
      </c>
      <c r="B2" s="61"/>
      <c r="C2" s="61"/>
      <c r="D2" s="61"/>
      <c r="E2" s="61"/>
    </row>
    <row r="3" spans="1:5" ht="13.9" x14ac:dyDescent="0.25">
      <c r="A3" s="2"/>
    </row>
    <row r="4" spans="1:5" ht="13.9" x14ac:dyDescent="0.25">
      <c r="A4" s="3" t="s">
        <v>18</v>
      </c>
    </row>
    <row r="6" spans="1:5" ht="13.9" x14ac:dyDescent="0.25">
      <c r="A6" s="4" t="s">
        <v>11</v>
      </c>
      <c r="B6" s="6" t="s">
        <v>31</v>
      </c>
      <c r="C6" s="5"/>
    </row>
    <row r="7" spans="1:5" x14ac:dyDescent="0.25">
      <c r="A7" s="4" t="s">
        <v>0</v>
      </c>
      <c r="B7" s="6" t="s">
        <v>21</v>
      </c>
      <c r="C7" s="5"/>
    </row>
    <row r="8" spans="1:5" ht="13.9" x14ac:dyDescent="0.25">
      <c r="A8" s="4" t="s">
        <v>14</v>
      </c>
      <c r="B8" s="7" t="s">
        <v>33</v>
      </c>
      <c r="C8" s="5"/>
    </row>
    <row r="9" spans="1:5" x14ac:dyDescent="0.25">
      <c r="A9" s="4" t="s">
        <v>1</v>
      </c>
      <c r="B9" s="8">
        <v>4500</v>
      </c>
      <c r="C9" s="9"/>
      <c r="D9" s="55"/>
      <c r="E9" s="56"/>
    </row>
    <row r="10" spans="1:5" ht="13.9" x14ac:dyDescent="0.25">
      <c r="A10" s="4" t="s">
        <v>2</v>
      </c>
      <c r="B10" s="8">
        <f>C40</f>
        <v>4500</v>
      </c>
      <c r="C10" s="5"/>
      <c r="D10" s="10"/>
    </row>
    <row r="12" spans="1:5" ht="43.5" thickBot="1" x14ac:dyDescent="0.3">
      <c r="A12" s="11" t="s">
        <v>3</v>
      </c>
      <c r="B12" s="12" t="s">
        <v>13</v>
      </c>
      <c r="C12" s="13" t="s">
        <v>4</v>
      </c>
      <c r="D12" s="13" t="s">
        <v>5</v>
      </c>
      <c r="E12" s="13" t="s">
        <v>6</v>
      </c>
    </row>
    <row r="13" spans="1:5" ht="42.75" x14ac:dyDescent="0.25">
      <c r="A13" s="14" t="s">
        <v>38</v>
      </c>
      <c r="B13" s="15">
        <v>1047</v>
      </c>
      <c r="C13" s="15">
        <f>SUM(C15:C18)</f>
        <v>1047.03</v>
      </c>
      <c r="D13" s="16">
        <f>B13-C13</f>
        <v>-2.9999999999972715E-2</v>
      </c>
      <c r="E13" s="17"/>
    </row>
    <row r="14" spans="1:5" s="21" customFormat="1" ht="14.45" x14ac:dyDescent="0.25">
      <c r="A14" s="18" t="s">
        <v>34</v>
      </c>
      <c r="B14" s="19"/>
      <c r="C14" s="19"/>
      <c r="D14" s="19"/>
      <c r="E14" s="20"/>
    </row>
    <row r="15" spans="1:5" s="21" customFormat="1" ht="24" customHeight="1" x14ac:dyDescent="0.25">
      <c r="A15" s="22" t="s">
        <v>35</v>
      </c>
      <c r="B15" s="23"/>
      <c r="C15" s="38">
        <v>349.01</v>
      </c>
      <c r="D15" s="25"/>
      <c r="E15" s="26" t="s">
        <v>26</v>
      </c>
    </row>
    <row r="16" spans="1:5" s="21" customFormat="1" ht="24" customHeight="1" x14ac:dyDescent="0.25">
      <c r="A16" s="22" t="s">
        <v>37</v>
      </c>
      <c r="B16" s="23"/>
      <c r="C16" s="38">
        <v>349.01</v>
      </c>
      <c r="D16" s="25"/>
      <c r="E16" s="26" t="s">
        <v>27</v>
      </c>
    </row>
    <row r="17" spans="1:5" s="21" customFormat="1" ht="24" customHeight="1" x14ac:dyDescent="0.25">
      <c r="A17" s="22" t="s">
        <v>36</v>
      </c>
      <c r="B17" s="23"/>
      <c r="C17" s="38">
        <v>349.01</v>
      </c>
      <c r="D17" s="25"/>
      <c r="E17" s="26" t="s">
        <v>28</v>
      </c>
    </row>
    <row r="18" spans="1:5" s="31" customFormat="1" ht="13.9" x14ac:dyDescent="0.25">
      <c r="A18" s="59"/>
      <c r="B18" s="28"/>
      <c r="C18" s="57"/>
      <c r="D18" s="29"/>
      <c r="E18" s="60"/>
    </row>
    <row r="19" spans="1:5" ht="42.75" x14ac:dyDescent="0.25">
      <c r="A19" s="32" t="s">
        <v>62</v>
      </c>
      <c r="B19" s="15">
        <v>2100</v>
      </c>
      <c r="C19" s="16">
        <f>SUM(C21:C23)</f>
        <v>2100.0299999999997</v>
      </c>
      <c r="D19" s="33">
        <f>B19-C19</f>
        <v>-2.9999999999745341E-2</v>
      </c>
      <c r="E19" s="17"/>
    </row>
    <row r="20" spans="1:5" s="21" customFormat="1" ht="14.45" x14ac:dyDescent="0.25">
      <c r="A20" s="18" t="s">
        <v>39</v>
      </c>
      <c r="B20" s="23"/>
      <c r="C20" s="25"/>
      <c r="D20" s="25"/>
      <c r="E20" s="35"/>
    </row>
    <row r="21" spans="1:5" s="21" customFormat="1" ht="30" x14ac:dyDescent="0.25">
      <c r="A21" s="22" t="s">
        <v>40</v>
      </c>
      <c r="B21" s="23"/>
      <c r="C21" s="38">
        <v>700.01</v>
      </c>
      <c r="D21" s="25"/>
      <c r="E21" s="26" t="s">
        <v>43</v>
      </c>
    </row>
    <row r="22" spans="1:5" s="21" customFormat="1" ht="21" customHeight="1" x14ac:dyDescent="0.25">
      <c r="A22" s="22" t="s">
        <v>41</v>
      </c>
      <c r="B22" s="23"/>
      <c r="C22" s="38">
        <v>700.01</v>
      </c>
      <c r="D22" s="25"/>
      <c r="E22" s="26" t="s">
        <v>44</v>
      </c>
    </row>
    <row r="23" spans="1:5" s="21" customFormat="1" ht="30.6" customHeight="1" x14ac:dyDescent="0.25">
      <c r="A23" s="22" t="s">
        <v>42</v>
      </c>
      <c r="B23" s="23"/>
      <c r="C23" s="38">
        <v>700.01</v>
      </c>
      <c r="D23" s="25"/>
      <c r="E23" s="26" t="s">
        <v>45</v>
      </c>
    </row>
    <row r="24" spans="1:5" x14ac:dyDescent="0.25">
      <c r="A24" s="32" t="s">
        <v>24</v>
      </c>
      <c r="B24" s="40">
        <v>200</v>
      </c>
      <c r="C24" s="16">
        <f>SUM(C25:C25)</f>
        <v>200</v>
      </c>
      <c r="D24" s="33">
        <f>B24-C24</f>
        <v>0</v>
      </c>
      <c r="E24" s="17"/>
    </row>
    <row r="25" spans="1:5" s="7" customFormat="1" ht="30" x14ac:dyDescent="0.25">
      <c r="A25" s="37" t="s">
        <v>47</v>
      </c>
      <c r="B25" s="23"/>
      <c r="C25" s="38">
        <v>200</v>
      </c>
      <c r="D25" s="23"/>
      <c r="E25" s="39" t="s">
        <v>46</v>
      </c>
    </row>
    <row r="26" spans="1:5" s="4" customFormat="1" x14ac:dyDescent="0.25">
      <c r="A26" s="32" t="s">
        <v>48</v>
      </c>
      <c r="B26" s="40">
        <v>788.29</v>
      </c>
      <c r="C26" s="16">
        <f>SUM(C28:C30)</f>
        <v>788.23</v>
      </c>
      <c r="D26" s="33">
        <f>B26-C26</f>
        <v>5.999999999994543E-2</v>
      </c>
      <c r="E26" s="17"/>
    </row>
    <row r="27" spans="1:5" s="7" customFormat="1" x14ac:dyDescent="0.25">
      <c r="A27" s="42" t="s">
        <v>22</v>
      </c>
      <c r="B27" s="23"/>
      <c r="C27" s="25"/>
      <c r="D27" s="25"/>
      <c r="E27" s="35"/>
    </row>
    <row r="28" spans="1:5" s="7" customFormat="1" x14ac:dyDescent="0.25">
      <c r="A28" s="37" t="s">
        <v>58</v>
      </c>
      <c r="B28" s="23"/>
      <c r="C28" s="38">
        <v>240</v>
      </c>
      <c r="D28" s="25"/>
      <c r="E28" s="39" t="s">
        <v>59</v>
      </c>
    </row>
    <row r="29" spans="1:5" s="21" customFormat="1" ht="30" x14ac:dyDescent="0.25">
      <c r="A29" s="36" t="s">
        <v>60</v>
      </c>
      <c r="B29" s="23"/>
      <c r="C29" s="38">
        <v>548.23</v>
      </c>
      <c r="D29" s="25"/>
      <c r="E29" s="26" t="s">
        <v>61</v>
      </c>
    </row>
    <row r="30" spans="1:5" s="7" customFormat="1" ht="13.9" x14ac:dyDescent="0.25">
      <c r="A30" s="37"/>
      <c r="B30" s="23"/>
      <c r="C30" s="38"/>
      <c r="D30" s="25"/>
      <c r="E30" s="39"/>
    </row>
    <row r="31" spans="1:5" s="4" customFormat="1" ht="28.5" x14ac:dyDescent="0.25">
      <c r="A31" s="32" t="s">
        <v>57</v>
      </c>
      <c r="B31" s="15">
        <v>364.71</v>
      </c>
      <c r="C31" s="16">
        <f>SUM(C32:C39)</f>
        <v>364.71</v>
      </c>
      <c r="D31" s="33">
        <f>B31-C31</f>
        <v>0</v>
      </c>
      <c r="E31" s="17"/>
    </row>
    <row r="32" spans="1:5" s="21" customFormat="1" ht="13.9" x14ac:dyDescent="0.25">
      <c r="A32" s="34" t="s">
        <v>23</v>
      </c>
      <c r="B32" s="23"/>
      <c r="C32" s="25"/>
      <c r="D32" s="25"/>
      <c r="E32" s="35"/>
    </row>
    <row r="33" spans="1:5" s="21" customFormat="1" ht="13.9" x14ac:dyDescent="0.25">
      <c r="A33" s="22" t="s">
        <v>49</v>
      </c>
      <c r="B33" s="23"/>
      <c r="C33" s="24">
        <v>9.6</v>
      </c>
      <c r="D33" s="25"/>
      <c r="E33" s="26" t="s">
        <v>29</v>
      </c>
    </row>
    <row r="34" spans="1:5" s="21" customFormat="1" ht="13.9" x14ac:dyDescent="0.25">
      <c r="A34" s="22" t="s">
        <v>50</v>
      </c>
      <c r="B34" s="23"/>
      <c r="C34" s="24">
        <v>9.6</v>
      </c>
      <c r="D34" s="25"/>
      <c r="E34" s="26" t="s">
        <v>30</v>
      </c>
    </row>
    <row r="35" spans="1:5" s="21" customFormat="1" ht="13.9" x14ac:dyDescent="0.25">
      <c r="A35" s="43" t="s">
        <v>52</v>
      </c>
      <c r="B35" s="23"/>
      <c r="C35" s="25"/>
      <c r="D35" s="25"/>
      <c r="E35" s="35"/>
    </row>
    <row r="36" spans="1:5" s="21" customFormat="1" ht="13.9" x14ac:dyDescent="0.25">
      <c r="A36" s="41" t="s">
        <v>54</v>
      </c>
      <c r="B36" s="23"/>
      <c r="C36" s="38">
        <v>30.18</v>
      </c>
      <c r="D36" s="25"/>
      <c r="E36" s="39" t="s">
        <v>53</v>
      </c>
    </row>
    <row r="37" spans="1:5" s="21" customFormat="1" x14ac:dyDescent="0.25">
      <c r="A37" s="41" t="s">
        <v>55</v>
      </c>
      <c r="B37" s="23"/>
      <c r="C37" s="38">
        <v>15.33</v>
      </c>
      <c r="D37" s="25"/>
      <c r="E37" s="39" t="s">
        <v>56</v>
      </c>
    </row>
    <row r="38" spans="1:5" s="21" customFormat="1" x14ac:dyDescent="0.25">
      <c r="A38" s="34" t="s">
        <v>22</v>
      </c>
      <c r="B38" s="23"/>
      <c r="C38" s="25"/>
      <c r="D38" s="25"/>
      <c r="E38" s="35"/>
    </row>
    <row r="39" spans="1:5" s="31" customFormat="1" x14ac:dyDescent="0.25">
      <c r="A39" s="27" t="s">
        <v>51</v>
      </c>
      <c r="B39" s="28"/>
      <c r="C39" s="57">
        <v>300</v>
      </c>
      <c r="D39" s="29"/>
      <c r="E39" s="30" t="s">
        <v>32</v>
      </c>
    </row>
    <row r="40" spans="1:5" x14ac:dyDescent="0.25">
      <c r="A40" s="44" t="s">
        <v>15</v>
      </c>
      <c r="B40" s="45">
        <f>B13+B19+B24+B31+B26</f>
        <v>4500</v>
      </c>
      <c r="C40" s="45">
        <f>C13+C19+C24+C31+C26</f>
        <v>4500</v>
      </c>
      <c r="D40" s="45">
        <f>D13+D19+D24+D31+D26</f>
        <v>2.2737367544323206E-13</v>
      </c>
      <c r="E40" s="46"/>
    </row>
    <row r="41" spans="1:5" x14ac:dyDescent="0.25">
      <c r="A41" s="47"/>
      <c r="B41" s="47"/>
      <c r="C41" s="48"/>
      <c r="D41" s="48"/>
      <c r="E41" s="47"/>
    </row>
    <row r="42" spans="1:5" x14ac:dyDescent="0.25">
      <c r="A42" s="21" t="s">
        <v>7</v>
      </c>
      <c r="B42" s="21"/>
      <c r="C42" s="49"/>
      <c r="D42" s="49"/>
      <c r="E42" s="21"/>
    </row>
    <row r="43" spans="1:5" x14ac:dyDescent="0.25">
      <c r="A43" s="21"/>
      <c r="B43" s="21"/>
      <c r="C43" s="49"/>
      <c r="D43" s="58"/>
      <c r="E43" s="21"/>
    </row>
    <row r="44" spans="1:5" x14ac:dyDescent="0.25">
      <c r="A44" s="21" t="s">
        <v>63</v>
      </c>
      <c r="B44" s="50"/>
      <c r="C44" s="49"/>
      <c r="D44" s="49"/>
      <c r="E44" s="21"/>
    </row>
    <row r="45" spans="1:5" x14ac:dyDescent="0.25">
      <c r="A45" s="21" t="s">
        <v>64</v>
      </c>
      <c r="B45" s="21"/>
      <c r="C45" s="49"/>
      <c r="D45" s="49"/>
      <c r="E45" s="21"/>
    </row>
    <row r="46" spans="1:5" x14ac:dyDescent="0.25">
      <c r="A46" s="21"/>
      <c r="B46" s="21"/>
      <c r="C46" s="49"/>
      <c r="D46" s="49"/>
      <c r="E46" s="21"/>
    </row>
    <row r="47" spans="1:5" x14ac:dyDescent="0.25">
      <c r="A47" s="21"/>
      <c r="B47" s="21"/>
      <c r="C47" s="49"/>
      <c r="D47" s="49"/>
      <c r="E47" s="21"/>
    </row>
    <row r="48" spans="1:5" x14ac:dyDescent="0.25">
      <c r="A48" s="21" t="s">
        <v>19</v>
      </c>
      <c r="B48" s="21"/>
      <c r="C48" s="49"/>
      <c r="D48" s="51" t="s">
        <v>20</v>
      </c>
      <c r="E48" s="21" t="s">
        <v>8</v>
      </c>
    </row>
    <row r="49" spans="1:5" x14ac:dyDescent="0.25">
      <c r="A49" s="52" t="s">
        <v>9</v>
      </c>
      <c r="B49" s="21"/>
      <c r="C49" s="49"/>
      <c r="D49" s="53" t="s">
        <v>10</v>
      </c>
      <c r="E49" s="21"/>
    </row>
    <row r="50" spans="1:5" x14ac:dyDescent="0.25">
      <c r="A50" s="21" t="s">
        <v>12</v>
      </c>
      <c r="B50" s="21"/>
      <c r="C50" s="49"/>
      <c r="D50" s="51" t="s">
        <v>25</v>
      </c>
      <c r="E50" s="21"/>
    </row>
  </sheetData>
  <sheetProtection formatCells="0" formatColumns="0" formatRows="0" insertColumns="0" insertRows="0" insertHyperlinks="0" deleteColumns="0" deleteRows="0" sort="0" autoFilter="0" pivotTables="0"/>
  <mergeCells count="2">
    <mergeCell ref="A1:E1"/>
    <mergeCell ref="A2:E2"/>
  </mergeCells>
  <pageMargins left="0.7" right="0.7" top="0.75" bottom="0.75" header="0.3" footer="0.3"/>
  <pageSetup paperSize="9" scale="59" fitToHeight="0" orientation="portrait" r:id="rId1"/>
  <ignoredErrors>
    <ignoredError sqref="B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finantsaruande vorm</vt:lpstr>
      <vt:lpstr>'finantsaruande vorm'!Prindiala</vt:lpstr>
    </vt:vector>
  </TitlesOfParts>
  <Company>Siseministeerium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</dc:creator>
  <cp:lastModifiedBy>Eha Paas</cp:lastModifiedBy>
  <cp:lastPrinted>2019-05-07T09:53:53Z</cp:lastPrinted>
  <dcterms:created xsi:type="dcterms:W3CDTF">2013-01-31T14:32:04Z</dcterms:created>
  <dcterms:modified xsi:type="dcterms:W3CDTF">2021-04-05T09:25:00Z</dcterms:modified>
</cp:coreProperties>
</file>